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ADEFAS 2015" sheetId="1" r:id="rId1"/>
  </sheets>
  <definedNames>
    <definedName name="_xlnm.Print_Area" localSheetId="0">'ADEFAS 2015'!$B$1:$P$61</definedName>
    <definedName name="_xlnm.Print_Titles" localSheetId="0">'ADEFAS 2015'!$1:$6</definedName>
  </definedNames>
  <calcPr fullCalcOnLoad="1"/>
</workbook>
</file>

<file path=xl/sharedStrings.xml><?xml version="1.0" encoding="utf-8"?>
<sst xmlns="http://schemas.openxmlformats.org/spreadsheetml/2006/main" count="89" uniqueCount="87">
  <si>
    <t>Partida Presupuestal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</si>
  <si>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</si>
  <si>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</si>
  <si>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</si>
  <si>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</si>
  <si>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</si>
  <si>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</si>
  <si>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</si>
  <si>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</si>
  <si>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</si>
  <si>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</si>
  <si>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</si>
  <si>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</si>
  <si>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</si>
  <si>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</si>
  <si>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</si>
  <si>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</si>
  <si>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</si>
  <si>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</si>
  <si>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</si>
  <si>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</si>
  <si>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</si>
  <si>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</si>
  <si>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</si>
  <si>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</si>
  <si>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</si>
  <si>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</si>
  <si>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</si>
  <si>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</si>
  <si>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</si>
  <si>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</si>
  <si>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</si>
  <si>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</si>
  <si>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</si>
  <si>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</si>
  <si>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</si>
  <si>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</si>
  <si>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</si>
  <si>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</si>
  <si>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</si>
  <si>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1500</t>
  </si>
  <si>
    <t>Otras Prestaciones Sociales y Económicas</t>
  </si>
  <si>
    <t>1521</t>
  </si>
  <si>
    <t>Indemnizaciones por separación</t>
  </si>
  <si>
    <t>1700</t>
  </si>
  <si>
    <t>Pago de Estímulos a Servidores Públicos</t>
  </si>
  <si>
    <t>1712</t>
  </si>
  <si>
    <t>Ayuda para despensa</t>
  </si>
  <si>
    <t>1713</t>
  </si>
  <si>
    <t>Ayuda para pasajes</t>
  </si>
  <si>
    <t>3000</t>
  </si>
  <si>
    <t>SERVICIOS GENERALES</t>
  </si>
  <si>
    <t>3300</t>
  </si>
  <si>
    <t>Servicios Profesionales, Científicos, Técnicos y Otros Servicios</t>
  </si>
  <si>
    <t>3362</t>
  </si>
  <si>
    <t>Servicio de Impresión de documentos y papelería of</t>
  </si>
  <si>
    <t>3700</t>
  </si>
  <si>
    <t>Servicios de Traslado y Viáticos</t>
  </si>
  <si>
    <t>3721</t>
  </si>
  <si>
    <t>Pasajes terrestres nacionales</t>
  </si>
  <si>
    <t>3751</t>
  </si>
  <si>
    <t>Viáticos en el país</t>
  </si>
  <si>
    <t>3900</t>
  </si>
  <si>
    <t>Otros Servicios Generales</t>
  </si>
  <si>
    <t>3921</t>
  </si>
  <si>
    <t>Otros impuestos y derechos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</si>
  <si>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</si>
  <si>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</si>
  <si>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</si>
  <si>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</si>
  <si>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</si>
  <si>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</si>
  <si>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TOTAL: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</si>
  <si>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</si>
  <si>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</si>
  <si>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</si>
  <si>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</si>
  <si>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</si>
  <si>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</si>
  <si>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</si>
  <si>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</si>
  <si>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</si>
  <si>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</si>
  <si>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</si>
  <si>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</si>
  <si>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Pagado
Al 30/06/2016</t>
  </si>
  <si>
    <t>PAGOS REALIZADOS AL 30 DE JUNIO DE 2016 
CORRESPONDIENTES A EROGACIONES PENDIENTES DE LIQUIDAR
DEL PRESUPUESTO DE EGRESOS DEL EJERCICIO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</si>
</sst>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49" fontId="4" fillId="0" borderId="0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 wrapText="1"/>
      <protection/>
    </xf>
    <xf numFmtId="0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vertical="center" wrapText="1"/>
      <protection/>
    </xf>
    <xf numFmtId="4" fontId="2" fillId="0" borderId="0" xfId="61" applyNumberFormat="1" applyFont="1" applyFill="1" applyBorder="1" applyAlignment="1">
      <alignment horizontal="right" vertical="center"/>
      <protection/>
    </xf>
    <xf numFmtId="4" fontId="4" fillId="0" borderId="0" xfId="61" applyNumberFormat="1" applyFont="1" applyFill="1" applyBorder="1" applyAlignment="1">
      <alignment horizontal="right" vertical="center"/>
      <protection/>
    </xf>
    <xf numFmtId="4" fontId="3" fillId="0" borderId="0" xfId="61" applyNumberFormat="1" applyFont="1" applyFill="1" applyBorder="1" applyAlignment="1">
      <alignment horizontal="right" vertical="center"/>
      <protection/>
    </xf>
    <xf numFmtId="0" fontId="4" fillId="0" borderId="0" xfId="61" applyNumberFormat="1" applyFont="1" applyFill="1" applyBorder="1" applyAlignment="1">
      <alignment vertical="center"/>
      <protection/>
    </xf>
    <xf numFmtId="0" fontId="5" fillId="0" borderId="0" xfId="61" applyNumberFormat="1" applyFont="1" applyFill="1" applyBorder="1" applyAlignment="1">
      <alignment vertical="center"/>
      <protection/>
    </xf>
    <xf numFmtId="4" fontId="2" fillId="0" borderId="0" xfId="106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10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10" xfId="92" applyNumberFormat="1" applyFont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49" fontId="6" fillId="0" borderId="0" xfId="61" applyNumberFormat="1" applyFont="1" applyAlignment="1">
      <alignment horizontal="center" vertical="center" wrapText="1"/>
      <protection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61" applyNumberFormat="1" applyFont="1" applyFill="1" applyBorder="1" applyAlignment="1">
      <alignment horizontal="center" vertical="center" wrapText="1"/>
      <protection/>
    </xf>
  </cellXfs>
  <cellStyles count="1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2" xfId="97"/>
    <cellStyle name="Porcentaje 3" xfId="98"/>
    <cellStyle name="Porcentaje 4" xfId="99"/>
    <cellStyle name="Porcentaje 5" xfId="100"/>
    <cellStyle name="Porcentaje 7" xfId="101"/>
    <cellStyle name="Porcentaje 9" xfId="102"/>
    <cellStyle name="Porcentual 10" xfId="103"/>
    <cellStyle name="Porcentual 12" xfId="104"/>
    <cellStyle name="Porcentual 13" xfId="105"/>
    <cellStyle name="Porcentual 2" xfId="106"/>
    <cellStyle name="Porcentual 8" xfId="107"/>
    <cellStyle name="Porcentual 9" xfId="108"/>
    <cellStyle name="Salida" xfId="109"/>
    <cellStyle name="Texto de advertencia" xfId="110"/>
    <cellStyle name="Texto explicativo" xfId="111"/>
    <cellStyle name="Título" xfId="112"/>
    <cellStyle name="Título 2" xfId="113"/>
    <cellStyle name="Título 3" xfId="114"/>
    <cellStyle name="Total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9525</xdr:rowOff>
    </xdr:from>
    <xdr:to>
      <xdr:col>2</xdr:col>
      <xdr:colOff>866775</xdr:colOff>
      <xdr:row>2</xdr:row>
      <xdr:rowOff>523875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323850"/>
          <a:ext cx="1447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2</xdr:row>
      <xdr:rowOff>76200</xdr:rowOff>
    </xdr:from>
    <xdr:to>
      <xdr:col>15</xdr:col>
      <xdr:colOff>962025</xdr:colOff>
      <xdr:row>2</xdr:row>
      <xdr:rowOff>542925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390525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PageLayoutView="0" workbookViewId="0" topLeftCell="A1">
      <selection activeCell="K5" sqref="K5"/>
    </sheetView>
  </sheetViews>
  <sheetFormatPr defaultColWidth="11.421875" defaultRowHeight="15"/>
  <cols>
    <col min="1" max="1" width="1.7109375" style="0" customWidth="1"/>
    <col min="2" max="2" width="9.140625" style="0" customWidth="1"/>
    <col min="3" max="3" width="58.28125" style="0" customWidth="1"/>
    <col min="4" max="9" width="14.57421875" style="0" customWidth="1"/>
    <col min="10" max="11" width="14.57421875" style="0" hidden="1" customWidth="1"/>
    <col min="12" max="12" width="13.421875" style="0" hidden="1" customWidth="1"/>
    <col min="13" max="13" width="14.00390625" style="0" hidden="1" customWidth="1"/>
    <col min="14" max="14" width="13.7109375" style="0" hidden="1" customWidth="1"/>
    <col min="15" max="15" width="16.57421875" style="0" hidden="1" customWidth="1"/>
    <col min="16" max="16" width="14.57421875" style="0" customWidth="1"/>
  </cols>
  <sheetData>
    <row r="1" spans="1:16" ht="9.75" customHeight="1">
      <c r="A1" s="43"/>
      <c r="B1" s="3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">
      <c r="A2" s="43"/>
      <c r="B2" s="36"/>
      <c r="C2" s="35"/>
      <c r="D2" s="35"/>
      <c r="E2" s="23"/>
      <c r="F2" s="23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50.25" customHeight="1">
      <c r="A3" s="43"/>
      <c r="B3" s="53" t="s">
        <v>86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5" customHeight="1">
      <c r="A4" s="43"/>
      <c r="B4" s="3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7.25" customHeight="1">
      <c r="A5" s="43"/>
      <c r="B5" s="36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33" customHeight="1">
      <c r="A6" s="45"/>
      <c r="B6" s="54" t="s">
        <v>0</v>
      </c>
      <c r="C6" s="55"/>
      <c r="D6" s="47" t="s">
        <v>73</v>
      </c>
      <c r="E6" s="47" t="s">
        <v>74</v>
      </c>
      <c r="F6" s="47" t="s">
        <v>75</v>
      </c>
      <c r="G6" s="47" t="s">
        <v>76</v>
      </c>
      <c r="H6" s="47" t="s">
        <v>77</v>
      </c>
      <c r="I6" s="47" t="s">
        <v>78</v>
      </c>
      <c r="J6" s="47" t="s">
        <v>79</v>
      </c>
      <c r="K6" s="47" t="s">
        <v>80</v>
      </c>
      <c r="L6" s="47" t="s">
        <v>81</v>
      </c>
      <c r="M6" s="47" t="s">
        <v>82</v>
      </c>
      <c r="N6" s="47" t="s">
        <v>83</v>
      </c>
      <c r="O6" s="47" t="s">
        <v>84</v>
      </c>
      <c r="P6" s="56" t="s">
        <v>85</v>
      </c>
    </row>
    <row r="7" spans="1:16" ht="15" customHeight="1" hidden="1">
      <c r="A7" s="45"/>
      <c r="B7" s="54"/>
      <c r="C7" s="55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56"/>
    </row>
    <row r="8" spans="1:16" ht="15" customHeight="1" hidden="1">
      <c r="A8" s="44"/>
      <c r="B8" s="36"/>
      <c r="C8" s="36"/>
      <c r="D8" s="21" t="s">
        <v>1</v>
      </c>
      <c r="E8" s="21" t="s">
        <v>2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21" t="s">
        <v>8</v>
      </c>
      <c r="M8" s="21" t="s">
        <v>9</v>
      </c>
      <c r="N8" s="21" t="s">
        <v>10</v>
      </c>
      <c r="O8" s="21"/>
      <c r="P8" s="21" t="s">
        <v>11</v>
      </c>
    </row>
    <row r="9" spans="1:16" ht="15" customHeight="1" hidden="1">
      <c r="A9" s="44"/>
      <c r="B9" s="36"/>
      <c r="C9" s="36"/>
      <c r="D9" s="36" t="s">
        <v>12</v>
      </c>
      <c r="E9" s="36" t="s">
        <v>13</v>
      </c>
      <c r="F9" s="36" t="s">
        <v>13</v>
      </c>
      <c r="G9" s="36"/>
      <c r="H9" s="36" t="s">
        <v>14</v>
      </c>
      <c r="I9" s="36"/>
      <c r="J9" s="36" t="s">
        <v>15</v>
      </c>
      <c r="K9" s="36"/>
      <c r="L9" s="36"/>
      <c r="M9" s="36" t="s">
        <v>16</v>
      </c>
      <c r="N9" s="36" t="s">
        <v>17</v>
      </c>
      <c r="O9" s="36"/>
      <c r="P9" s="36"/>
    </row>
    <row r="10" spans="1:16" ht="15">
      <c r="A10" s="4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5">
      <c r="A11" s="43"/>
      <c r="B11" s="22" t="s">
        <v>18</v>
      </c>
      <c r="C11" s="24" t="s">
        <v>19</v>
      </c>
      <c r="D11" s="37"/>
      <c r="E11" s="37"/>
      <c r="F11" s="37"/>
      <c r="G11" s="37"/>
      <c r="H11" s="37"/>
      <c r="I11" s="37"/>
      <c r="J11" s="38"/>
      <c r="K11" s="38"/>
      <c r="L11" s="38"/>
      <c r="M11" s="38"/>
      <c r="N11" s="38"/>
      <c r="O11" s="38"/>
      <c r="P11" s="38"/>
    </row>
    <row r="12" spans="1:16" ht="15">
      <c r="A12" s="43"/>
      <c r="B12" s="36"/>
      <c r="C12" s="35"/>
      <c r="D12" s="37"/>
      <c r="E12" s="37"/>
      <c r="F12" s="37"/>
      <c r="G12" s="37"/>
      <c r="H12" s="37"/>
      <c r="I12" s="37"/>
      <c r="J12" s="38"/>
      <c r="K12" s="38"/>
      <c r="L12" s="38"/>
      <c r="M12" s="38"/>
      <c r="N12" s="38"/>
      <c r="O12" s="38"/>
      <c r="P12" s="38"/>
    </row>
    <row r="13" spans="1:16" ht="15">
      <c r="A13" s="43"/>
      <c r="B13" s="25" t="s">
        <v>20</v>
      </c>
      <c r="C13" s="26" t="s">
        <v>21</v>
      </c>
      <c r="D13" s="27">
        <f aca="true" t="shared" si="0" ref="D13:P13">SUBTOTAL(9,D14:D15)</f>
        <v>92377.73</v>
      </c>
      <c r="E13" s="27">
        <f t="shared" si="0"/>
        <v>0</v>
      </c>
      <c r="F13" s="27">
        <f>SUBTOTAL(9,F14:F15)</f>
        <v>0</v>
      </c>
      <c r="G13" s="27">
        <f>SUBTOTAL(9,G14:G15)</f>
        <v>0</v>
      </c>
      <c r="H13" s="27">
        <f>SUBTOTAL(9,H14:H15)</f>
        <v>0</v>
      </c>
      <c r="I13" s="27">
        <f>SUBTOTAL(9,I14:I15)</f>
        <v>0</v>
      </c>
      <c r="J13" s="27">
        <f t="shared" si="0"/>
        <v>0</v>
      </c>
      <c r="K13" s="27">
        <f t="shared" si="0"/>
        <v>0</v>
      </c>
      <c r="L13" s="27">
        <f t="shared" si="0"/>
        <v>0</v>
      </c>
      <c r="M13" s="27">
        <f t="shared" si="0"/>
        <v>0</v>
      </c>
      <c r="N13" s="27">
        <f t="shared" si="0"/>
        <v>0</v>
      </c>
      <c r="O13" s="27">
        <f>SUBTOTAL(9,O14:O15)</f>
        <v>0</v>
      </c>
      <c r="P13" s="27">
        <f t="shared" si="0"/>
        <v>92377.73</v>
      </c>
    </row>
    <row r="14" spans="1:16" ht="15">
      <c r="A14" s="43"/>
      <c r="B14" s="39" t="s">
        <v>22</v>
      </c>
      <c r="C14" s="40" t="s">
        <v>23</v>
      </c>
      <c r="D14" s="41">
        <f>85471.73+6906</f>
        <v>92377.73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/>
      <c r="K14" s="46"/>
      <c r="L14" s="46"/>
      <c r="M14" s="41"/>
      <c r="N14" s="41"/>
      <c r="O14" s="41"/>
      <c r="P14" s="46">
        <f>SUM(D14:O14)</f>
        <v>92377.73</v>
      </c>
    </row>
    <row r="15" spans="1:16" ht="15">
      <c r="A15" s="43"/>
      <c r="B15" s="42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6" ht="15">
      <c r="A16" s="43"/>
      <c r="B16" s="25" t="s">
        <v>24</v>
      </c>
      <c r="C16" s="26" t="s">
        <v>25</v>
      </c>
      <c r="D16" s="27">
        <f aca="true" t="shared" si="1" ref="D16:P16">SUBTOTAL(9,D17:D18)</f>
        <v>19851.47</v>
      </c>
      <c r="E16" s="27">
        <f t="shared" si="1"/>
        <v>0</v>
      </c>
      <c r="F16" s="27">
        <f>SUBTOTAL(9,F17:F18)</f>
        <v>0</v>
      </c>
      <c r="G16" s="27">
        <f>SUBTOTAL(9,G17:G18)</f>
        <v>0</v>
      </c>
      <c r="H16" s="27">
        <f>SUBTOTAL(9,H17:H18)</f>
        <v>0</v>
      </c>
      <c r="I16" s="27">
        <f>SUBTOTAL(9,I17:I18)</f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>SUBTOTAL(9,O17:O18)</f>
        <v>0</v>
      </c>
      <c r="P16" s="27">
        <f t="shared" si="1"/>
        <v>19851.47</v>
      </c>
    </row>
    <row r="17" spans="1:16" ht="15">
      <c r="A17" s="43"/>
      <c r="B17" s="39" t="s">
        <v>26</v>
      </c>
      <c r="C17" s="40" t="s">
        <v>27</v>
      </c>
      <c r="D17" s="41">
        <v>19851.47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/>
      <c r="K17" s="46"/>
      <c r="L17" s="46"/>
      <c r="M17" s="41"/>
      <c r="N17" s="41"/>
      <c r="O17" s="41"/>
      <c r="P17" s="46">
        <f>SUM(D17:O17)</f>
        <v>19851.47</v>
      </c>
    </row>
    <row r="18" spans="1:16" ht="15">
      <c r="A18" s="43"/>
      <c r="B18" s="42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ht="15">
      <c r="A19" s="43"/>
      <c r="B19" s="25" t="s">
        <v>28</v>
      </c>
      <c r="C19" s="26" t="s">
        <v>29</v>
      </c>
      <c r="D19" s="27">
        <f aca="true" t="shared" si="2" ref="D19:P19">SUBTOTAL(9,D20:D23)</f>
        <v>28337.16</v>
      </c>
      <c r="E19" s="27">
        <f t="shared" si="2"/>
        <v>0</v>
      </c>
      <c r="F19" s="27">
        <f>SUBTOTAL(9,F20:F23)</f>
        <v>14446.74</v>
      </c>
      <c r="G19" s="27">
        <f>SUBTOTAL(9,G20:G23)</f>
        <v>0</v>
      </c>
      <c r="H19" s="27">
        <f>SUBTOTAL(9,H20:H23)</f>
        <v>0</v>
      </c>
      <c r="I19" s="27">
        <f>SUBTOTAL(9,I20:I23)</f>
        <v>0</v>
      </c>
      <c r="J19" s="27">
        <f t="shared" si="2"/>
        <v>0</v>
      </c>
      <c r="K19" s="27">
        <f t="shared" si="2"/>
        <v>0</v>
      </c>
      <c r="L19" s="27">
        <f t="shared" si="2"/>
        <v>0</v>
      </c>
      <c r="M19" s="27">
        <f t="shared" si="2"/>
        <v>0</v>
      </c>
      <c r="N19" s="27">
        <f t="shared" si="2"/>
        <v>0</v>
      </c>
      <c r="O19" s="27">
        <f>SUBTOTAL(9,O20:O23)</f>
        <v>0</v>
      </c>
      <c r="P19" s="27">
        <f t="shared" si="2"/>
        <v>42784.299999999996</v>
      </c>
    </row>
    <row r="20" spans="1:16" ht="15">
      <c r="A20" s="43"/>
      <c r="B20" s="39" t="s">
        <v>30</v>
      </c>
      <c r="C20" s="40" t="s">
        <v>31</v>
      </c>
      <c r="D20" s="41">
        <v>280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/>
      <c r="K20" s="46"/>
      <c r="L20" s="46"/>
      <c r="M20" s="41"/>
      <c r="N20" s="41"/>
      <c r="O20" s="41"/>
      <c r="P20" s="46">
        <v>280.4</v>
      </c>
    </row>
    <row r="21" spans="1:16" ht="15" customHeight="1">
      <c r="A21" s="43"/>
      <c r="B21" s="39" t="s">
        <v>32</v>
      </c>
      <c r="C21" s="40" t="s">
        <v>33</v>
      </c>
      <c r="D21" s="41">
        <v>4968.48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/>
      <c r="K21" s="46"/>
      <c r="L21" s="46"/>
      <c r="M21" s="41"/>
      <c r="N21" s="41"/>
      <c r="O21" s="41"/>
      <c r="P21" s="46">
        <f>SUM(D21:O21)</f>
        <v>4968.48</v>
      </c>
    </row>
    <row r="22" spans="1:16" ht="15">
      <c r="A22" s="43"/>
      <c r="B22" s="39" t="s">
        <v>34</v>
      </c>
      <c r="C22" s="40" t="s">
        <v>35</v>
      </c>
      <c r="D22" s="41">
        <v>23088.68</v>
      </c>
      <c r="E22" s="41">
        <v>0</v>
      </c>
      <c r="F22" s="41">
        <v>14446.74</v>
      </c>
      <c r="G22" s="41">
        <v>0</v>
      </c>
      <c r="H22" s="41">
        <v>0</v>
      </c>
      <c r="I22" s="41">
        <v>0</v>
      </c>
      <c r="J22" s="41"/>
      <c r="K22" s="46"/>
      <c r="L22" s="46"/>
      <c r="M22" s="41"/>
      <c r="N22" s="41"/>
      <c r="O22" s="41"/>
      <c r="P22" s="46">
        <f>SUM(D22:O22)</f>
        <v>37535.42</v>
      </c>
    </row>
    <row r="23" spans="1:16" ht="15">
      <c r="A23" s="43"/>
      <c r="B23" s="42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ht="15" customHeight="1">
      <c r="A24" s="43"/>
      <c r="B24" s="25" t="s">
        <v>36</v>
      </c>
      <c r="C24" s="26" t="s">
        <v>37</v>
      </c>
      <c r="D24" s="27">
        <f aca="true" t="shared" si="3" ref="D24:P24">SUBTOTAL(9,D25:D26)</f>
        <v>505246.89</v>
      </c>
      <c r="E24" s="27">
        <f t="shared" si="3"/>
        <v>0</v>
      </c>
      <c r="F24" s="27">
        <f>SUBTOTAL(9,F25:F26)</f>
        <v>0</v>
      </c>
      <c r="G24" s="27">
        <f>SUBTOTAL(9,G25:G26)</f>
        <v>0</v>
      </c>
      <c r="H24" s="27">
        <f>SUBTOTAL(9,H25:H26)</f>
        <v>0</v>
      </c>
      <c r="I24" s="27">
        <f>SUBTOTAL(9,I25:I26)</f>
        <v>0</v>
      </c>
      <c r="J24" s="27">
        <f t="shared" si="3"/>
        <v>0</v>
      </c>
      <c r="K24" s="27">
        <f t="shared" si="3"/>
        <v>0</v>
      </c>
      <c r="L24" s="27">
        <f t="shared" si="3"/>
        <v>0</v>
      </c>
      <c r="M24" s="27">
        <f t="shared" si="3"/>
        <v>0</v>
      </c>
      <c r="N24" s="27">
        <f t="shared" si="3"/>
        <v>0</v>
      </c>
      <c r="O24" s="27">
        <f t="shared" si="3"/>
        <v>0</v>
      </c>
      <c r="P24" s="27">
        <f t="shared" si="3"/>
        <v>505246.89</v>
      </c>
    </row>
    <row r="25" spans="1:16" ht="15">
      <c r="A25" s="43"/>
      <c r="B25" s="39" t="s">
        <v>38</v>
      </c>
      <c r="C25" s="40" t="s">
        <v>39</v>
      </c>
      <c r="D25" s="41">
        <v>505246.89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/>
      <c r="K25" s="46"/>
      <c r="L25" s="46"/>
      <c r="M25" s="41"/>
      <c r="N25" s="41"/>
      <c r="O25" s="41"/>
      <c r="P25" s="46">
        <f>SUM(D25:O25)</f>
        <v>505246.89</v>
      </c>
    </row>
    <row r="26" spans="1:16" ht="15">
      <c r="A26" s="43"/>
      <c r="B26" s="42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15">
      <c r="A27" s="43"/>
      <c r="B27" s="25" t="s">
        <v>40</v>
      </c>
      <c r="C27" s="26" t="s">
        <v>41</v>
      </c>
      <c r="D27" s="27">
        <f aca="true" t="shared" si="4" ref="D27:P27">SUBTOTAL(9,D28:D28)</f>
        <v>113487.41</v>
      </c>
      <c r="E27" s="27">
        <f t="shared" si="4"/>
        <v>0</v>
      </c>
      <c r="F27" s="27">
        <f t="shared" si="4"/>
        <v>0</v>
      </c>
      <c r="G27" s="27">
        <f t="shared" si="4"/>
        <v>0</v>
      </c>
      <c r="H27" s="27">
        <f t="shared" si="4"/>
        <v>0</v>
      </c>
      <c r="I27" s="27">
        <f t="shared" si="4"/>
        <v>0</v>
      </c>
      <c r="J27" s="27">
        <f t="shared" si="4"/>
        <v>0</v>
      </c>
      <c r="K27" s="27">
        <f t="shared" si="4"/>
        <v>0</v>
      </c>
      <c r="L27" s="27">
        <f t="shared" si="4"/>
        <v>0</v>
      </c>
      <c r="M27" s="27">
        <f t="shared" si="4"/>
        <v>0</v>
      </c>
      <c r="N27" s="27">
        <f t="shared" si="4"/>
        <v>0</v>
      </c>
      <c r="O27" s="27">
        <f t="shared" si="4"/>
        <v>0</v>
      </c>
      <c r="P27" s="27">
        <f t="shared" si="4"/>
        <v>113487.41</v>
      </c>
    </row>
    <row r="28" spans="1:16" ht="15">
      <c r="A28" s="43"/>
      <c r="B28" s="39" t="s">
        <v>42</v>
      </c>
      <c r="C28" s="40" t="s">
        <v>43</v>
      </c>
      <c r="D28" s="41">
        <v>113487.41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/>
      <c r="K28" s="46"/>
      <c r="L28" s="46"/>
      <c r="M28" s="41"/>
      <c r="N28" s="41"/>
      <c r="O28" s="41"/>
      <c r="P28" s="46">
        <f>SUM(D28:O28)</f>
        <v>113487.41</v>
      </c>
    </row>
    <row r="29" spans="1:16" ht="15">
      <c r="A29" s="43"/>
      <c r="B29" s="42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5">
      <c r="A30" s="43"/>
      <c r="B30" s="25" t="s">
        <v>44</v>
      </c>
      <c r="C30" s="26" t="s">
        <v>45</v>
      </c>
      <c r="D30" s="27">
        <f aca="true" t="shared" si="5" ref="D30:P30">SUBTOTAL(9,D31:D32)</f>
        <v>5895.5</v>
      </c>
      <c r="E30" s="27">
        <f t="shared" si="5"/>
        <v>0</v>
      </c>
      <c r="F30" s="27">
        <f>SUBTOTAL(9,F31:F32)</f>
        <v>0</v>
      </c>
      <c r="G30" s="27">
        <f>SUBTOTAL(9,G31:G32)</f>
        <v>0</v>
      </c>
      <c r="H30" s="27">
        <f>SUBTOTAL(9,H31:H32)</f>
        <v>0</v>
      </c>
      <c r="I30" s="27">
        <f>SUBTOTAL(9,I31:I32)</f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5895.5</v>
      </c>
    </row>
    <row r="31" spans="1:16" ht="15">
      <c r="A31" s="43"/>
      <c r="B31" s="39" t="s">
        <v>46</v>
      </c>
      <c r="C31" s="40" t="s">
        <v>47</v>
      </c>
      <c r="D31" s="41">
        <v>3555.5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/>
      <c r="K31" s="46"/>
      <c r="L31" s="46"/>
      <c r="M31" s="41"/>
      <c r="N31" s="41"/>
      <c r="O31" s="41"/>
      <c r="P31" s="46">
        <f>SUM(D31:O31)</f>
        <v>3555.5</v>
      </c>
    </row>
    <row r="32" spans="1:16" ht="15">
      <c r="A32" s="43"/>
      <c r="B32" s="39" t="s">
        <v>48</v>
      </c>
      <c r="C32" s="40" t="s">
        <v>49</v>
      </c>
      <c r="D32" s="41">
        <v>2340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/>
      <c r="K32" s="46"/>
      <c r="L32" s="46"/>
      <c r="M32" s="41"/>
      <c r="N32" s="41"/>
      <c r="O32" s="41"/>
      <c r="P32" s="46">
        <f>SUM(D32:O32)</f>
        <v>2340</v>
      </c>
    </row>
    <row r="33" spans="1:16" ht="15">
      <c r="A33" s="43"/>
      <c r="B33" s="36"/>
      <c r="C33" s="35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5">
      <c r="A34" s="43"/>
      <c r="B34" s="49" t="str">
        <f>"TOTAL CAPITULO "&amp;B11&amp;":"</f>
        <v>TOTAL CAPITULO 1000:</v>
      </c>
      <c r="C34" s="49"/>
      <c r="D34" s="28">
        <f aca="true" t="shared" si="6" ref="D34:P34">SUBTOTAL(9,D13:D33)</f>
        <v>765196.16</v>
      </c>
      <c r="E34" s="28">
        <f t="shared" si="6"/>
        <v>0</v>
      </c>
      <c r="F34" s="28">
        <f>SUBTOTAL(9,F13:F33)</f>
        <v>14446.74</v>
      </c>
      <c r="G34" s="28">
        <f t="shared" si="6"/>
        <v>0</v>
      </c>
      <c r="H34" s="28">
        <f t="shared" si="6"/>
        <v>0</v>
      </c>
      <c r="I34" s="28">
        <f t="shared" si="6"/>
        <v>0</v>
      </c>
      <c r="J34" s="28">
        <f t="shared" si="6"/>
        <v>0</v>
      </c>
      <c r="K34" s="28">
        <f t="shared" si="6"/>
        <v>0</v>
      </c>
      <c r="L34" s="28">
        <f t="shared" si="6"/>
        <v>0</v>
      </c>
      <c r="M34" s="28">
        <f t="shared" si="6"/>
        <v>0</v>
      </c>
      <c r="N34" s="28">
        <f t="shared" si="6"/>
        <v>0</v>
      </c>
      <c r="O34" s="28">
        <f t="shared" si="6"/>
        <v>0</v>
      </c>
      <c r="P34" s="28">
        <f t="shared" si="6"/>
        <v>779643.3</v>
      </c>
    </row>
    <row r="35" spans="1:16" ht="15">
      <c r="A35" s="43"/>
      <c r="B35" s="36"/>
      <c r="C35" s="35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ht="15">
      <c r="A36" s="43"/>
      <c r="B36" s="22" t="s">
        <v>50</v>
      </c>
      <c r="C36" s="24" t="s">
        <v>51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ht="15">
      <c r="A37" s="43"/>
      <c r="B37" s="36"/>
      <c r="C37" s="3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6" ht="15">
      <c r="A38" s="43"/>
      <c r="B38" s="42"/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 ht="25.5">
      <c r="A39" s="43"/>
      <c r="B39" s="25" t="s">
        <v>52</v>
      </c>
      <c r="C39" s="26" t="s">
        <v>53</v>
      </c>
      <c r="D39" s="27">
        <f aca="true" t="shared" si="7" ref="D39:P39">SUBTOTAL(9,D40:D40)</f>
        <v>696</v>
      </c>
      <c r="E39" s="27">
        <f t="shared" si="7"/>
        <v>0</v>
      </c>
      <c r="F39" s="27">
        <f t="shared" si="7"/>
        <v>0</v>
      </c>
      <c r="G39" s="27">
        <f t="shared" si="7"/>
        <v>0</v>
      </c>
      <c r="H39" s="27">
        <f t="shared" si="7"/>
        <v>0</v>
      </c>
      <c r="I39" s="27">
        <f t="shared" si="7"/>
        <v>0</v>
      </c>
      <c r="J39" s="27">
        <f t="shared" si="7"/>
        <v>0</v>
      </c>
      <c r="K39" s="27">
        <f t="shared" si="7"/>
        <v>0</v>
      </c>
      <c r="L39" s="27">
        <f t="shared" si="7"/>
        <v>0</v>
      </c>
      <c r="M39" s="27">
        <f t="shared" si="7"/>
        <v>0</v>
      </c>
      <c r="N39" s="27">
        <f t="shared" si="7"/>
        <v>0</v>
      </c>
      <c r="O39" s="27">
        <f t="shared" si="7"/>
        <v>0</v>
      </c>
      <c r="P39" s="27">
        <f t="shared" si="7"/>
        <v>696</v>
      </c>
    </row>
    <row r="40" spans="1:16" ht="15">
      <c r="A40" s="43"/>
      <c r="B40" s="39" t="s">
        <v>54</v>
      </c>
      <c r="C40" s="40" t="s">
        <v>55</v>
      </c>
      <c r="D40" s="41">
        <v>696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/>
      <c r="K40" s="46"/>
      <c r="L40" s="46"/>
      <c r="M40" s="41"/>
      <c r="N40" s="41"/>
      <c r="O40" s="41"/>
      <c r="P40" s="46">
        <f>SUM(D40:O40)</f>
        <v>696</v>
      </c>
    </row>
    <row r="41" spans="1:16" ht="15">
      <c r="A41" s="43"/>
      <c r="B41" s="42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ht="15">
      <c r="A42" s="43"/>
      <c r="B42" s="25" t="s">
        <v>56</v>
      </c>
      <c r="C42" s="26" t="s">
        <v>57</v>
      </c>
      <c r="D42" s="27">
        <f aca="true" t="shared" si="8" ref="D42:P42">SUBTOTAL(9,D43:D44)</f>
        <v>78717.56</v>
      </c>
      <c r="E42" s="27">
        <f t="shared" si="8"/>
        <v>0</v>
      </c>
      <c r="F42" s="27">
        <f>SUBTOTAL(9,F43:F44)</f>
        <v>0</v>
      </c>
      <c r="G42" s="27">
        <f>SUBTOTAL(9,G43:G44)</f>
        <v>0</v>
      </c>
      <c r="H42" s="27">
        <f>SUBTOTAL(9,H43:H44)</f>
        <v>0</v>
      </c>
      <c r="I42" s="27">
        <f>SUBTOTAL(9,I43:I44)</f>
        <v>0</v>
      </c>
      <c r="J42" s="27">
        <f t="shared" si="8"/>
        <v>0</v>
      </c>
      <c r="K42" s="27">
        <f t="shared" si="8"/>
        <v>0</v>
      </c>
      <c r="L42" s="27">
        <f t="shared" si="8"/>
        <v>0</v>
      </c>
      <c r="M42" s="27">
        <f t="shared" si="8"/>
        <v>0</v>
      </c>
      <c r="N42" s="27">
        <f t="shared" si="8"/>
        <v>0</v>
      </c>
      <c r="O42" s="27">
        <f t="shared" si="8"/>
        <v>0</v>
      </c>
      <c r="P42" s="27">
        <f t="shared" si="8"/>
        <v>78717.56</v>
      </c>
    </row>
    <row r="43" spans="1:16" ht="15">
      <c r="A43" s="43"/>
      <c r="B43" s="39" t="s">
        <v>58</v>
      </c>
      <c r="C43" s="40" t="s">
        <v>59</v>
      </c>
      <c r="D43" s="41">
        <v>98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/>
      <c r="K43" s="46"/>
      <c r="L43" s="46"/>
      <c r="M43" s="41"/>
      <c r="N43" s="41"/>
      <c r="O43" s="41"/>
      <c r="P43" s="46">
        <f>SUM(D43:O43)</f>
        <v>98</v>
      </c>
    </row>
    <row r="44" spans="1:16" ht="15">
      <c r="A44" s="43"/>
      <c r="B44" s="39" t="s">
        <v>60</v>
      </c>
      <c r="C44" s="40" t="s">
        <v>61</v>
      </c>
      <c r="D44" s="41">
        <v>78619.56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/>
      <c r="K44" s="46"/>
      <c r="L44" s="46"/>
      <c r="M44" s="41"/>
      <c r="N44" s="41"/>
      <c r="O44" s="41"/>
      <c r="P44" s="46">
        <f>SUM(D44:O44)</f>
        <v>78619.56</v>
      </c>
    </row>
    <row r="45" spans="1:16" ht="15">
      <c r="A45" s="43"/>
      <c r="B45" s="42"/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ht="15">
      <c r="A46" s="43"/>
      <c r="B46" s="25" t="s">
        <v>62</v>
      </c>
      <c r="C46" s="26" t="s">
        <v>63</v>
      </c>
      <c r="D46" s="27">
        <f aca="true" t="shared" si="9" ref="D46:P46">SUBTOTAL(9,D47:D48)</f>
        <v>4053875.45</v>
      </c>
      <c r="E46" s="27">
        <f t="shared" si="9"/>
        <v>0</v>
      </c>
      <c r="F46" s="27">
        <f>SUBTOTAL(9,F47:F48)</f>
        <v>0</v>
      </c>
      <c r="G46" s="27">
        <f>SUBTOTAL(9,G47:G48)</f>
        <v>0</v>
      </c>
      <c r="H46" s="27">
        <f>SUBTOTAL(9,H47:H48)</f>
        <v>0</v>
      </c>
      <c r="I46" s="27">
        <f>SUBTOTAL(9,I47:I48)</f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4053875.45</v>
      </c>
    </row>
    <row r="47" spans="1:16" ht="15">
      <c r="A47" s="43"/>
      <c r="B47" s="39" t="s">
        <v>64</v>
      </c>
      <c r="C47" s="40" t="s">
        <v>65</v>
      </c>
      <c r="D47" s="41">
        <v>4053875.45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/>
      <c r="K47" s="46"/>
      <c r="L47" s="46"/>
      <c r="M47" s="41"/>
      <c r="N47" s="41"/>
      <c r="O47" s="41"/>
      <c r="P47" s="46">
        <f>SUM(D47:O47)</f>
        <v>4053875.45</v>
      </c>
    </row>
    <row r="48" spans="1:16" ht="15">
      <c r="A48" s="43"/>
      <c r="B48" s="36"/>
      <c r="C48" s="35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ht="15">
      <c r="A49" s="43"/>
      <c r="B49" s="49" t="str">
        <f>"TOTAL CAPITULO "&amp;B36&amp;":"</f>
        <v>TOTAL CAPITULO 3000:</v>
      </c>
      <c r="C49" s="49"/>
      <c r="D49" s="28">
        <f aca="true" t="shared" si="10" ref="D49:P49">SUBTOTAL(9,D38:D48)</f>
        <v>4133289.0100000002</v>
      </c>
      <c r="E49" s="28">
        <f t="shared" si="10"/>
        <v>0</v>
      </c>
      <c r="F49" s="28">
        <f>SUBTOTAL(9,F38:F48)</f>
        <v>0</v>
      </c>
      <c r="G49" s="28">
        <f t="shared" si="10"/>
        <v>0</v>
      </c>
      <c r="H49" s="28">
        <f t="shared" si="10"/>
        <v>0</v>
      </c>
      <c r="I49" s="28">
        <f t="shared" si="10"/>
        <v>0</v>
      </c>
      <c r="J49" s="28">
        <f t="shared" si="10"/>
        <v>0</v>
      </c>
      <c r="K49" s="28">
        <f t="shared" si="10"/>
        <v>0</v>
      </c>
      <c r="L49" s="28">
        <f t="shared" si="10"/>
        <v>0</v>
      </c>
      <c r="M49" s="28">
        <f t="shared" si="10"/>
        <v>0</v>
      </c>
      <c r="N49" s="28">
        <f t="shared" si="10"/>
        <v>0</v>
      </c>
      <c r="O49" s="28">
        <f t="shared" si="10"/>
        <v>0</v>
      </c>
      <c r="P49" s="28">
        <f t="shared" si="10"/>
        <v>4133289.0100000002</v>
      </c>
    </row>
    <row r="50" spans="1:16" ht="15">
      <c r="A50" s="43"/>
      <c r="B50" s="36"/>
      <c r="C50" s="35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ht="15">
      <c r="A51" s="43"/>
      <c r="B51" s="36"/>
      <c r="C51" s="35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ht="15">
      <c r="A52" s="43"/>
      <c r="B52" s="22" t="s">
        <v>66</v>
      </c>
      <c r="C52" s="24" t="s">
        <v>67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15">
      <c r="A53" s="43"/>
      <c r="B53" s="36"/>
      <c r="C53" s="3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1:16" ht="15">
      <c r="A54" s="43"/>
      <c r="B54" s="25" t="s">
        <v>68</v>
      </c>
      <c r="C54" s="26" t="s">
        <v>69</v>
      </c>
      <c r="D54" s="27">
        <f aca="true" t="shared" si="11" ref="D54:P54">SUBTOTAL(9,D55:D56)</f>
        <v>11218854.99</v>
      </c>
      <c r="E54" s="27">
        <f t="shared" si="11"/>
        <v>5560994.38</v>
      </c>
      <c r="F54" s="27">
        <f t="shared" si="11"/>
        <v>3899882.74</v>
      </c>
      <c r="G54" s="27">
        <f t="shared" si="11"/>
        <v>0</v>
      </c>
      <c r="H54" s="27">
        <f t="shared" si="11"/>
        <v>0</v>
      </c>
      <c r="I54" s="27">
        <f t="shared" si="11"/>
        <v>0</v>
      </c>
      <c r="J54" s="27">
        <f t="shared" si="11"/>
        <v>0</v>
      </c>
      <c r="K54" s="27">
        <f t="shared" si="11"/>
        <v>0</v>
      </c>
      <c r="L54" s="27">
        <f t="shared" si="11"/>
        <v>0</v>
      </c>
      <c r="M54" s="27">
        <f t="shared" si="11"/>
        <v>0</v>
      </c>
      <c r="N54" s="27">
        <f t="shared" si="11"/>
        <v>0</v>
      </c>
      <c r="O54" s="27">
        <f>SUBTOTAL(9,O55:O56)</f>
        <v>0</v>
      </c>
      <c r="P54" s="27">
        <f t="shared" si="11"/>
        <v>20679732.11</v>
      </c>
    </row>
    <row r="55" spans="1:16" ht="15">
      <c r="A55" s="43"/>
      <c r="B55" s="39" t="s">
        <v>70</v>
      </c>
      <c r="C55" s="40" t="s">
        <v>71</v>
      </c>
      <c r="D55" s="41">
        <v>11218854.99</v>
      </c>
      <c r="E55" s="41">
        <v>5560994.38</v>
      </c>
      <c r="F55" s="41">
        <v>3899882.74</v>
      </c>
      <c r="G55" s="41">
        <v>0</v>
      </c>
      <c r="H55" s="41">
        <v>0</v>
      </c>
      <c r="I55" s="41">
        <v>0</v>
      </c>
      <c r="J55" s="41"/>
      <c r="K55" s="46"/>
      <c r="L55" s="46"/>
      <c r="M55" s="41"/>
      <c r="N55" s="41"/>
      <c r="O55" s="41"/>
      <c r="P55" s="46">
        <f>SUM(D55:O55)</f>
        <v>20679732.11</v>
      </c>
    </row>
    <row r="56" spans="1:16" ht="15">
      <c r="A56" s="43"/>
      <c r="B56" s="36"/>
      <c r="C56" s="35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1:16" ht="15">
      <c r="A57" s="43"/>
      <c r="B57" s="36"/>
      <c r="C57" s="35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5">
      <c r="A58" s="43"/>
      <c r="B58" s="49" t="str">
        <f>"TOTAL CAPITULO "&amp;B52&amp;":"</f>
        <v>TOTAL CAPITULO 6000:</v>
      </c>
      <c r="C58" s="49"/>
      <c r="D58" s="28">
        <f aca="true" t="shared" si="12" ref="D58:P58">SUBTOTAL(9,D54:D57)</f>
        <v>11218854.99</v>
      </c>
      <c r="E58" s="28">
        <f t="shared" si="12"/>
        <v>5560994.38</v>
      </c>
      <c r="F58" s="28">
        <f t="shared" si="12"/>
        <v>3899882.74</v>
      </c>
      <c r="G58" s="28">
        <f t="shared" si="12"/>
        <v>0</v>
      </c>
      <c r="H58" s="28">
        <f t="shared" si="12"/>
        <v>0</v>
      </c>
      <c r="I58" s="28">
        <f t="shared" si="12"/>
        <v>0</v>
      </c>
      <c r="J58" s="28">
        <f t="shared" si="12"/>
        <v>0</v>
      </c>
      <c r="K58" s="28">
        <f t="shared" si="12"/>
        <v>0</v>
      </c>
      <c r="L58" s="28">
        <f t="shared" si="12"/>
        <v>0</v>
      </c>
      <c r="M58" s="28">
        <f t="shared" si="12"/>
        <v>0</v>
      </c>
      <c r="N58" s="28">
        <f t="shared" si="12"/>
        <v>0</v>
      </c>
      <c r="O58" s="28">
        <f t="shared" si="12"/>
        <v>0</v>
      </c>
      <c r="P58" s="28">
        <f t="shared" si="12"/>
        <v>20679732.11</v>
      </c>
    </row>
    <row r="59" spans="1:16" ht="15">
      <c r="A59" s="43"/>
      <c r="B59" s="36"/>
      <c r="C59" s="35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1:16" ht="15.75">
      <c r="A60" s="43"/>
      <c r="B60" s="52" t="s">
        <v>72</v>
      </c>
      <c r="C60" s="52"/>
      <c r="D60" s="29">
        <f>+D34+D49+D58</f>
        <v>16117340.16</v>
      </c>
      <c r="E60" s="29">
        <f aca="true" t="shared" si="13" ref="E60:P60">+E34+E49+E58</f>
        <v>5560994.38</v>
      </c>
      <c r="F60" s="29">
        <f t="shared" si="13"/>
        <v>3914329.4800000004</v>
      </c>
      <c r="G60" s="29">
        <f t="shared" si="13"/>
        <v>0</v>
      </c>
      <c r="H60" s="29">
        <f t="shared" si="13"/>
        <v>0</v>
      </c>
      <c r="I60" s="29">
        <f t="shared" si="13"/>
        <v>0</v>
      </c>
      <c r="J60" s="29">
        <f t="shared" si="13"/>
        <v>0</v>
      </c>
      <c r="K60" s="29">
        <f t="shared" si="13"/>
        <v>0</v>
      </c>
      <c r="L60" s="29">
        <f t="shared" si="13"/>
        <v>0</v>
      </c>
      <c r="M60" s="29">
        <f t="shared" si="13"/>
        <v>0</v>
      </c>
      <c r="N60" s="29">
        <f t="shared" si="13"/>
        <v>0</v>
      </c>
      <c r="O60" s="29">
        <f>+O34+O49+O58</f>
        <v>0</v>
      </c>
      <c r="P60" s="29">
        <f t="shared" si="13"/>
        <v>25592664.42</v>
      </c>
    </row>
    <row r="61" spans="1:16" ht="15">
      <c r="A61" s="43"/>
      <c r="B61" s="36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1:16" ht="15">
      <c r="A62" s="20"/>
      <c r="B62" s="12"/>
      <c r="C62" s="1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5">
      <c r="A63" s="20"/>
      <c r="B63" s="50"/>
      <c r="C63" s="5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5">
      <c r="A64" s="20"/>
      <c r="B64" s="15"/>
      <c r="C64" s="20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6" ht="15">
      <c r="A65" s="20"/>
      <c r="B65" s="16"/>
      <c r="C65" s="17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6" ht="15">
      <c r="A66" s="20"/>
      <c r="B66" s="15"/>
      <c r="C66" s="20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ht="15">
      <c r="A67" s="20"/>
      <c r="B67" s="16"/>
      <c r="C67" s="18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5">
      <c r="A68" s="20"/>
      <c r="B68" s="30"/>
      <c r="C68" s="19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4"/>
    </row>
    <row r="69" spans="1:16" ht="15">
      <c r="A69" s="20"/>
      <c r="B69" s="15"/>
      <c r="C69" s="20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6" ht="15">
      <c r="A70" s="20"/>
      <c r="B70" s="50"/>
      <c r="C70" s="50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5">
      <c r="A71" s="20"/>
      <c r="B71" s="15"/>
      <c r="C71" s="20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1:16" ht="15.75">
      <c r="A72" s="20"/>
      <c r="B72" s="51"/>
      <c r="C72" s="5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20"/>
      <c r="B73" s="15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ht="15">
      <c r="A74" s="1"/>
      <c r="B74" s="2"/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5">
      <c r="A75" s="1"/>
      <c r="B75" s="4"/>
      <c r="C75" s="6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5">
      <c r="A76" s="1"/>
      <c r="B76" s="7"/>
      <c r="C76" s="8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5">
      <c r="A77" s="1"/>
      <c r="B77" s="7"/>
      <c r="C77" s="8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5">
      <c r="A78" s="1"/>
      <c r="B78" s="7"/>
      <c r="C78" s="8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5">
      <c r="A79" s="1"/>
      <c r="B79" s="2"/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5">
      <c r="A80" s="1"/>
      <c r="B80" s="4"/>
      <c r="C80" s="6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5">
      <c r="A81" s="1"/>
      <c r="B81" s="7"/>
      <c r="C81" s="8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5">
      <c r="A82" s="1"/>
      <c r="B82" s="2"/>
      <c r="C82" s="1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5">
      <c r="A83" s="1"/>
      <c r="B83" s="12"/>
      <c r="C83" s="12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5">
      <c r="A84" s="1"/>
      <c r="B84" s="2"/>
      <c r="C84" s="1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5">
      <c r="A85" s="1"/>
      <c r="B85" s="4"/>
      <c r="C85" s="5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5">
      <c r="A86" s="1"/>
      <c r="B86" s="2"/>
      <c r="C86" s="1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5">
      <c r="A87" s="1"/>
      <c r="B87" s="4"/>
      <c r="C87" s="6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5">
      <c r="A88" s="1"/>
      <c r="B88" s="7"/>
      <c r="C88" s="8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5">
      <c r="A89" s="1"/>
      <c r="B89" s="2"/>
      <c r="C89" s="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5">
      <c r="A90" s="1"/>
      <c r="B90" s="4"/>
      <c r="C90" s="6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5">
      <c r="A91" s="1"/>
      <c r="B91" s="7"/>
      <c r="C91" s="8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5">
      <c r="A92" s="1"/>
      <c r="B92" s="2"/>
      <c r="C92" s="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5">
      <c r="A93" s="1"/>
      <c r="B93" s="4"/>
      <c r="C93" s="6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5">
      <c r="A94" s="1"/>
      <c r="B94" s="7"/>
      <c r="C94" s="8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5">
      <c r="A95" s="1"/>
      <c r="B95" s="2"/>
      <c r="C95" s="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5">
      <c r="A96" s="1"/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5">
      <c r="A97" s="1"/>
      <c r="B97" s="2"/>
      <c r="C97" s="1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5">
      <c r="A98" s="1"/>
      <c r="B98" s="4"/>
      <c r="C98" s="5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5">
      <c r="A99" s="1"/>
      <c r="B99" s="2"/>
      <c r="C99" s="1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5">
      <c r="A100" s="1"/>
      <c r="B100" s="4"/>
      <c r="C100" s="6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5">
      <c r="A101" s="1"/>
      <c r="B101" s="7"/>
      <c r="C101" s="8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15">
      <c r="A102" s="1"/>
      <c r="B102" s="2"/>
      <c r="C102" s="1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5">
      <c r="A103" s="1"/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5">
      <c r="A104" s="1"/>
      <c r="B104" s="2"/>
      <c r="C104" s="1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5.75">
      <c r="A105" s="3"/>
      <c r="B105" s="13"/>
      <c r="C105" s="13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</sheetData>
  <sheetProtection/>
  <mergeCells count="22">
    <mergeCell ref="B3:P3"/>
    <mergeCell ref="M6:M7"/>
    <mergeCell ref="N6:N7"/>
    <mergeCell ref="B6:C7"/>
    <mergeCell ref="D6:D7"/>
    <mergeCell ref="E6:E7"/>
    <mergeCell ref="F6:F7"/>
    <mergeCell ref="O6:O7"/>
    <mergeCell ref="P6:P7"/>
    <mergeCell ref="I6:I7"/>
    <mergeCell ref="B49:C49"/>
    <mergeCell ref="B63:C63"/>
    <mergeCell ref="B72:C72"/>
    <mergeCell ref="B70:C70"/>
    <mergeCell ref="B58:C58"/>
    <mergeCell ref="B60:C60"/>
    <mergeCell ref="J6:J7"/>
    <mergeCell ref="K6:K7"/>
    <mergeCell ref="L6:L7"/>
    <mergeCell ref="G6:G7"/>
    <mergeCell ref="H6:H7"/>
    <mergeCell ref="B34:C34"/>
  </mergeCells>
  <printOptions horizontalCentered="1"/>
  <pageMargins left="0.1968503937007874" right="0.1968503937007874" top="0.2362204724409449" bottom="0.15748031496062992" header="0.31496062992125984" footer="0.31496062992125984"/>
  <pageSetup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2016-07-22T17:51:39Z</cp:lastPrinted>
  <dcterms:created xsi:type="dcterms:W3CDTF">2013-04-18T20:56:07Z</dcterms:created>
  <dcterms:modified xsi:type="dcterms:W3CDTF">2016-07-25T18:18:42Z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